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<sst xmlns="http://schemas.openxmlformats.org/spreadsheetml/2006/main" count="390" uniqueCount="124">
  <si>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</si>
  <si>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</si>
  <si>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</si>
  <si>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</si>
  <si>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</si>
  <si>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</si>
  <si>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</si>
  <si>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</si>
  <si>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</si>
  <si>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</si>
  <si>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</si>
  <si>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</si>
  <si>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</si>
  <si>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</si>
  <si>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</si>
  <si>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</si>
  <si>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</si>
  <si>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</si>
  <si>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</si>
  <si>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</si>
  <si>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</si>
  <si>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</si>
  <si>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</si>
  <si>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</si>
  <si>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</si>
  <si>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</si>
  <si>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</si>
  <si>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</si>
  <si>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</si>
  <si>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</si>
  <si>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</si>
  <si>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</si>
  <si>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</si>
  <si>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</si>
  <si>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</si>
  <si>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</si>
  <si>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</si>
  <si>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</si>
  <si>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</si>
  <si>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</si>
  <si>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</si>
  <si>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</si>
  <si>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</si>
  <si>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</si>
  <si>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</si>
  <si>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</si>
  <si>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</si>
  <si>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</si>
  <si>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</si>
  <si>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</si>
  <si>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</si>
  <si>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</si>
  <si>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</si>
  <si>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</si>
  <si>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</si>
  <si>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</si>
  <si>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</si>
  <si>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</si>
  <si>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</si>
  <si>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</si>
  <si>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</si>
  <si>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</si>
  <si>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</si>
  <si>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</si>
  <si>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</si>
  <si>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</si>
  <si>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</si>
  <si>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</si>
  <si>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</si>
  <si>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</si>
  <si>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</si>
  <si>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</si>
  <si>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</si>
  <si>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</si>
  <si>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</si>
  <si>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</si>
  <si>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</si>
  <si>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</si>
  <si>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</si>
  <si>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</si>
  <si>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</si>
  <si>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</si>
  <si>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</si>
  <si>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</si>
  <si>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</si>
  <si>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</si>
  <si>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</si>
  <si>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</si>
  <si>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</si>
  <si>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</si>
  <si>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</si>
  <si>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</si>
  <si>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</si>
  <si>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</si>
  <si>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</si>
  <si>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</si>
  <si>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</si>
  <si>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</si>
  <si>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</si>
  <si>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</si>
  <si>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</si>
  <si>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</si>
  <si>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</si>
  <si>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</si>
  <si>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</si>
  <si>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</si>
  <si>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</si>
  <si>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</si>
  <si>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</si>
  <si>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</si>
  <si>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</si>
  <si>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</si>
  <si>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</si>
  <si>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</si>
  <si>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</si>
  <si>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</si>
  <si>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</si>
  <si>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</si>
  <si>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</si>
  <si>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</si>
  <si>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18.10.2017</t>
  </si>
  <si>
    <r>
      <t xml:space="preserve">станом на 18.10.2017р.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</si>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</sst>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8080662"/>
        <c:axId val="51399367"/>
      </c:lineChart>
      <c:catAx>
        <c:axId val="280806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9367"/>
        <c:crosses val="autoZero"/>
        <c:auto val="0"/>
        <c:lblOffset val="100"/>
        <c:tickLblSkip val="1"/>
        <c:noMultiLvlLbl val="0"/>
      </c:catAx>
      <c:valAx>
        <c:axId val="513993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806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35973328"/>
        <c:axId val="55324497"/>
      </c:lineChart>
      <c:catAx>
        <c:axId val="35973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4497"/>
        <c:crosses val="autoZero"/>
        <c:auto val="0"/>
        <c:lblOffset val="100"/>
        <c:tickLblSkip val="1"/>
        <c:noMultiLvlLbl val="0"/>
      </c:catAx>
      <c:valAx>
        <c:axId val="5532449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7332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18.10.2017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8158426"/>
        <c:axId val="52099243"/>
      </c:bar3DChart>
      <c:catAx>
        <c:axId val="2815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99243"/>
        <c:crosses val="autoZero"/>
        <c:auto val="1"/>
        <c:lblOffset val="100"/>
        <c:tickLblSkip val="1"/>
        <c:noMultiLvlLbl val="0"/>
      </c:catAx>
      <c:valAx>
        <c:axId val="52099243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58426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240004"/>
        <c:axId val="59289125"/>
      </c:bar3D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89125"/>
        <c:crosses val="autoZero"/>
        <c:auto val="1"/>
        <c:lblOffset val="100"/>
        <c:tickLblSkip val="1"/>
        <c:noMultiLvlLbl val="0"/>
      </c:catAx>
      <c:valAx>
        <c:axId val="59289125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4000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941120"/>
        <c:axId val="2599169"/>
      </c:lineChart>
      <c:catAx>
        <c:axId val="59941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9169"/>
        <c:crosses val="autoZero"/>
        <c:auto val="0"/>
        <c:lblOffset val="100"/>
        <c:tickLblSkip val="1"/>
        <c:noMultiLvlLbl val="0"/>
      </c:catAx>
      <c:valAx>
        <c:axId val="25991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411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3392522"/>
        <c:axId val="9206107"/>
      </c:lineChart>
      <c:catAx>
        <c:axId val="233925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06107"/>
        <c:crosses val="autoZero"/>
        <c:auto val="0"/>
        <c:lblOffset val="100"/>
        <c:tickLblSkip val="1"/>
        <c:noMultiLvlLbl val="0"/>
      </c:catAx>
      <c:valAx>
        <c:axId val="92061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925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5746100"/>
        <c:axId val="7497173"/>
      </c:lineChart>
      <c:catAx>
        <c:axId val="157461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97173"/>
        <c:crosses val="autoZero"/>
        <c:auto val="0"/>
        <c:lblOffset val="100"/>
        <c:tickLblSkip val="1"/>
        <c:noMultiLvlLbl val="0"/>
      </c:catAx>
      <c:valAx>
        <c:axId val="74971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461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65694"/>
        <c:axId val="3291247"/>
      </c:lineChart>
      <c:catAx>
        <c:axId val="3656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1247"/>
        <c:crosses val="autoZero"/>
        <c:auto val="0"/>
        <c:lblOffset val="100"/>
        <c:tickLblSkip val="1"/>
        <c:noMultiLvlLbl val="0"/>
      </c:catAx>
      <c:valAx>
        <c:axId val="32912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56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9621224"/>
        <c:axId val="65264425"/>
      </c:lineChart>
      <c:catAx>
        <c:axId val="296212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64425"/>
        <c:crosses val="autoZero"/>
        <c:auto val="0"/>
        <c:lblOffset val="100"/>
        <c:tickLblSkip val="1"/>
        <c:noMultiLvlLbl val="0"/>
      </c:catAx>
      <c:valAx>
        <c:axId val="652644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2122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0508914"/>
        <c:axId val="51927043"/>
      </c:lineChart>
      <c:catAx>
        <c:axId val="505089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27043"/>
        <c:crosses val="autoZero"/>
        <c:auto val="0"/>
        <c:lblOffset val="100"/>
        <c:tickLblSkip val="1"/>
        <c:noMultiLvlLbl val="0"/>
      </c:catAx>
      <c:valAx>
        <c:axId val="519270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0891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4690204"/>
        <c:axId val="45340925"/>
      </c:lineChart>
      <c:catAx>
        <c:axId val="646902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40925"/>
        <c:crosses val="autoZero"/>
        <c:auto val="0"/>
        <c:lblOffset val="100"/>
        <c:tickLblSkip val="1"/>
        <c:noMultiLvlLbl val="0"/>
      </c:catAx>
      <c:valAx>
        <c:axId val="453409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902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415142"/>
        <c:axId val="48736279"/>
      </c:lineChart>
      <c:catAx>
        <c:axId val="54151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36279"/>
        <c:crosses val="autoZero"/>
        <c:auto val="0"/>
        <c:lblOffset val="100"/>
        <c:tickLblSkip val="1"/>
        <c:noMultiLvlLbl val="0"/>
      </c:catAx>
      <c:valAx>
        <c:axId val="487362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514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1 063 391,4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- 48 916,8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- 51 379,9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7.3933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121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AVERAGE(N4:N14)</f>
        <v>6696.665454545455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6696.7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6696.7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6696.7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6696.7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6696.7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6696.7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6696.7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6696.7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6696.7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6696.7</v>
      </c>
      <c r="R14" s="75">
        <v>0</v>
      </c>
      <c r="S14" s="69">
        <v>7.4</v>
      </c>
      <c r="T14" s="80">
        <v>0</v>
      </c>
      <c r="U14" s="141">
        <v>0</v>
      </c>
      <c r="V14" s="142"/>
      <c r="W14" s="74">
        <f t="shared" si="3"/>
        <v>7.4</v>
      </c>
    </row>
    <row r="15" spans="1:23" ht="12.75">
      <c r="A15" s="10">
        <v>43026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6696.7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6696.7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7600</v>
      </c>
      <c r="P17" s="3">
        <f t="shared" si="2"/>
        <v>0</v>
      </c>
      <c r="Q17" s="2">
        <v>6696.7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6696.7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6696.7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6696.7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6696.7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6696.7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6696.7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6696.7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33091.600000000006</v>
      </c>
      <c r="C25" s="92">
        <f t="shared" si="4"/>
        <v>22282.999999999996</v>
      </c>
      <c r="D25" s="115">
        <f t="shared" si="4"/>
        <v>599.4</v>
      </c>
      <c r="E25" s="115">
        <f t="shared" si="4"/>
        <v>21683.6</v>
      </c>
      <c r="F25" s="92">
        <f t="shared" si="4"/>
        <v>1090.7</v>
      </c>
      <c r="G25" s="92">
        <f t="shared" si="4"/>
        <v>2218.7999999999997</v>
      </c>
      <c r="H25" s="92">
        <f t="shared" si="4"/>
        <v>11466.65</v>
      </c>
      <c r="I25" s="92">
        <f t="shared" si="4"/>
        <v>843.25</v>
      </c>
      <c r="J25" s="92">
        <f t="shared" si="4"/>
        <v>-121.10000000000005</v>
      </c>
      <c r="K25" s="92">
        <f t="shared" si="4"/>
        <v>534.9</v>
      </c>
      <c r="L25" s="92">
        <f t="shared" si="4"/>
        <v>2019</v>
      </c>
      <c r="M25" s="91">
        <f t="shared" si="4"/>
        <v>236.52000000000405</v>
      </c>
      <c r="N25" s="91">
        <f t="shared" si="4"/>
        <v>73663.32</v>
      </c>
      <c r="O25" s="91">
        <f>SUM(O4:O24)</f>
        <v>142115.6</v>
      </c>
      <c r="P25" s="93">
        <f>N25/O25</f>
        <v>0.5183338071260298</v>
      </c>
      <c r="Q25" s="2"/>
      <c r="R25" s="82">
        <f>SUM(R4:R24)</f>
        <v>0</v>
      </c>
      <c r="S25" s="82">
        <f>SUM(S4:S24)</f>
        <v>723.15</v>
      </c>
      <c r="T25" s="82">
        <f>SUM(T4:T24)</f>
        <v>1486.05</v>
      </c>
      <c r="U25" s="147">
        <f>SUM(U4:U24)</f>
        <v>2</v>
      </c>
      <c r="V25" s="148"/>
      <c r="W25" s="82">
        <f>R25+S25+U25+T25+V25</f>
        <v>2211.2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43026</v>
      </c>
      <c r="S30" s="153">
        <v>7.3933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43026</v>
      </c>
      <c r="S40" s="152"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123</v>
      </c>
      <c r="P27" s="173"/>
    </row>
    <row r="28" spans="1:16" ht="30.75" customHeight="1">
      <c r="A28" s="163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6228.46</v>
      </c>
      <c r="D29" s="49">
        <v>58649.11</v>
      </c>
      <c r="E29" s="49">
        <v>719.58</v>
      </c>
      <c r="F29" s="49">
        <v>31600</v>
      </c>
      <c r="G29" s="49">
        <v>13066.85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20026.89</v>
      </c>
      <c r="N29" s="51">
        <f>M29-L29</f>
        <v>-100262.22</v>
      </c>
      <c r="O29" s="174">
        <f>вересень!S30</f>
        <v>7.3933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585023.18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140020.05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170510.88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19729.6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92414.48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27771.039999999895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1063391.44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58649.11</v>
      </c>
      <c r="C59" s="9">
        <f>E29</f>
        <v>719.58</v>
      </c>
    </row>
    <row r="60" spans="1:3" ht="12.75">
      <c r="A60" s="83" t="s">
        <v>55</v>
      </c>
      <c r="B60" s="9">
        <f>F29</f>
        <v>31600</v>
      </c>
      <c r="C60" s="9">
        <f>G29</f>
        <v>13066.85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f>'[2]липень'!$D$97</f>
        <v>1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 t="e">
        <f>#REF!/1000</f>
        <v>#REF!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f>'[4]серпень'!$D$97</f>
        <v>50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'[5]вересень'!$D$97</f>
        <v>7.3933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f>'[3]залишки'!$K$6/1000</f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2017-10-18T09:18:47Z</dcterms:modified>
  <cp:category/>
  <cp:version/>
  <cp:contentType/>
  <cp:contentStatus/>
</cp:coreProperties>
</file>